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65" windowWidth="14805" windowHeight="7950" activeTab="1"/>
  </bookViews>
  <sheets>
    <sheet name="1кв" sheetId="23" r:id="rId1"/>
    <sheet name="2кв" sheetId="24" r:id="rId2"/>
  </sheets>
  <definedNames>
    <definedName name="_xlnm.Print_Area" localSheetId="0">'1кв'!$A$1:$E$52</definedName>
    <definedName name="_xlnm.Print_Area" localSheetId="1">'2кв'!$A$1:$E$49</definedName>
  </definedNames>
  <calcPr calcId="152511"/>
</workbook>
</file>

<file path=xl/calcChain.xml><?xml version="1.0" encoding="utf-8"?>
<calcChain xmlns="http://schemas.openxmlformats.org/spreadsheetml/2006/main">
  <c r="B49" i="24" l="1"/>
  <c r="B44" i="24"/>
  <c r="B47" i="24"/>
  <c r="E25" i="24"/>
  <c r="F20" i="24"/>
  <c r="E22" i="24" s="1"/>
  <c r="E23" i="24" l="1"/>
  <c r="E27" i="24" s="1"/>
  <c r="B48" i="24" s="1"/>
  <c r="E28" i="23"/>
  <c r="B50" i="23" l="1"/>
  <c r="E22" i="23"/>
  <c r="F20" i="23"/>
  <c r="E23" i="23" s="1"/>
  <c r="E30" i="23" l="1"/>
  <c r="B51" i="23" s="1"/>
  <c r="B52" i="23" s="1"/>
</calcChain>
</file>

<file path=xl/sharedStrings.xml><?xml version="1.0" encoding="utf-8"?>
<sst xmlns="http://schemas.openxmlformats.org/spreadsheetml/2006/main" count="127" uniqueCount="66">
  <si>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</si>
  <si>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</si>
  <si>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</si>
  <si>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</si>
  <si>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</si>
  <si>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</si>
  <si>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</si>
  <si>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</si>
  <si>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</si>
  <si>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</si>
  <si>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</si>
  <si>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</si>
  <si>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</si>
  <si>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</si>
  <si>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</si>
  <si>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</si>
  <si>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</si>
  <si>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</si>
  <si>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</si>
  <si>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</si>
  <si>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</si>
  <si>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</si>
  <si>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</si>
  <si>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</si>
  <si>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</si>
  <si>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94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</si>
  <si>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№51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</si>
  <si>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</si>
  <si>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</si>
  <si>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</si>
  <si>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</si>
  <si>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</si>
  <si>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</si>
  <si>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</si>
  <si>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</si>
  <si>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t>Не жилые помещения - 81,7 м2</t>
  </si>
  <si>
    <t>Общая площадь квартир - 474 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</si>
  <si>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</si>
  <si>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</si>
  <si>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</si>
  <si>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</si>
  <si>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</si>
  <si>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Аникиной Оксаны Васильевны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</si>
  <si>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17.05.22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</si>
  <si>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Аникиной О.В.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</si>
  <si>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</si>
  <si>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ч/ч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</si>
  <si>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</si>
  <si>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интернет Ростелеком</t>
  </si>
  <si>
    <t>Предъявлено населению 38710,05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</si>
  <si>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</si>
  <si>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</si>
  <si>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</si>
  <si>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</si>
  <si>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Опиловка деревьев (смета) </t>
  </si>
  <si>
    <t>Монтаж почтовых ящиков (смета)</t>
  </si>
  <si>
    <t>февраль</t>
  </si>
  <si>
    <t>март</t>
  </si>
  <si>
    <t>Штукатурка стен вокруг труб ГВС (кв.1)</t>
  </si>
  <si>
    <t xml:space="preserve">           2. Всего за период с "01" 01 2024 г. по "31" 03 2024 г. выполнено работ (оказано услуг) на общую сумму пятьдесят восемь тысяч пятьсот девяносто девять рублей 79 копеек.</t>
  </si>
  <si>
    <t>за 2 квартал 2024 года</t>
  </si>
  <si>
    <t>30.06.2024 г.</t>
  </si>
  <si>
    <t>2 квартал</t>
  </si>
  <si>
    <t>Демонтаж уличного почтового ящика, засыпка песка (кв.1)</t>
  </si>
  <si>
    <t>июнь</t>
  </si>
  <si>
    <t xml:space="preserve">           2. Всего за период с "01" 04 2024 г. по "30" 06 2024 г. выполнено работ (оказано услуг) на общую сумму тридцать три тысячи восемьсот пятнадцать рублей 47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</si>
</sst>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166" fontId="4" fillId="0" borderId="0" xfId="0" applyNumberFormat="1" applyFont="1"/>
    <xf numFmtId="0" fontId="4" fillId="0" borderId="1" xfId="0" applyFont="1" applyBorder="1"/>
    <xf numFmtId="0" fontId="8" fillId="0" borderId="1" xfId="0" applyFont="1" applyBorder="1"/>
    <xf numFmtId="0" fontId="4" fillId="0" borderId="0" xfId="0" applyFont="1" applyBorder="1"/>
    <xf numFmtId="0" fontId="8" fillId="0" borderId="0" xfId="0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43" fontId="4" fillId="0" borderId="4" xfId="1" applyFont="1" applyBorder="1" applyAlignment="1">
      <alignment horizontal="center" vertical="center" wrapText="1"/>
    </xf>
    <xf numFmtId="43" fontId="8" fillId="0" borderId="4" xfId="1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2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view="pageBreakPreview" topLeftCell="A37" zoomScaleSheetLayoutView="100" workbookViewId="0">
      <selection activeCell="D50" sqref="D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5.2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50</v>
      </c>
      <c r="B3" s="46"/>
      <c r="C3" s="46"/>
      <c r="D3" s="46"/>
      <c r="E3" s="46"/>
    </row>
    <row r="4" spans="1:5" s="1" customFormat="1" ht="15.75" x14ac:dyDescent="0.25">
      <c r="A4" s="20" t="s">
        <v>13</v>
      </c>
      <c r="B4" s="4"/>
      <c r="C4" s="4"/>
      <c r="D4" s="30"/>
      <c r="E4" s="29" t="s">
        <v>51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8" t="s">
        <v>25</v>
      </c>
      <c r="B7" s="48"/>
      <c r="C7" s="48"/>
      <c r="D7" s="48"/>
      <c r="E7" s="48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7" t="s">
        <v>42</v>
      </c>
      <c r="B9" s="47"/>
      <c r="C9" s="47"/>
      <c r="D9" s="47"/>
      <c r="E9" s="47"/>
    </row>
    <row r="10" spans="1:5" ht="30" customHeight="1" x14ac:dyDescent="0.25">
      <c r="A10" s="51" t="s">
        <v>14</v>
      </c>
      <c r="B10" s="52"/>
      <c r="C10" s="52"/>
      <c r="D10" s="52"/>
      <c r="E10" s="52"/>
    </row>
    <row r="11" spans="1:5" ht="30" customHeight="1" x14ac:dyDescent="0.25">
      <c r="A11" s="47" t="s">
        <v>43</v>
      </c>
      <c r="B11" s="47"/>
      <c r="C11" s="47"/>
      <c r="D11" s="47"/>
      <c r="E11" s="47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7" t="s">
        <v>22</v>
      </c>
      <c r="B13" s="47"/>
      <c r="C13" s="47"/>
      <c r="D13" s="47"/>
      <c r="E13" s="47"/>
    </row>
    <row r="14" spans="1:5" ht="17.25" customHeight="1" x14ac:dyDescent="0.25">
      <c r="A14" s="50" t="s">
        <v>2</v>
      </c>
      <c r="B14" s="53"/>
      <c r="C14" s="53"/>
      <c r="D14" s="53"/>
      <c r="E14" s="53"/>
    </row>
    <row r="15" spans="1:5" x14ac:dyDescent="0.25">
      <c r="A15" s="47" t="s">
        <v>45</v>
      </c>
      <c r="B15" s="47"/>
      <c r="C15" s="47"/>
      <c r="D15" s="47"/>
      <c r="E15" s="47"/>
    </row>
    <row r="16" spans="1:5" x14ac:dyDescent="0.25">
      <c r="A16" s="50" t="s">
        <v>16</v>
      </c>
      <c r="B16" s="53"/>
      <c r="C16" s="53"/>
      <c r="D16" s="53"/>
      <c r="E16" s="53"/>
    </row>
    <row r="17" spans="1:32" ht="30.75" customHeight="1" x14ac:dyDescent="0.25">
      <c r="A17" s="47" t="s">
        <v>17</v>
      </c>
      <c r="B17" s="47"/>
      <c r="C17" s="47"/>
      <c r="D17" s="47"/>
      <c r="E17" s="47"/>
    </row>
    <row r="18" spans="1:32" ht="62.25" customHeight="1" x14ac:dyDescent="0.25">
      <c r="A18" s="47" t="s">
        <v>26</v>
      </c>
      <c r="B18" s="47"/>
      <c r="C18" s="47"/>
      <c r="D18" s="47"/>
      <c r="E18" s="47"/>
    </row>
    <row r="19" spans="1:32" ht="30" customHeight="1" x14ac:dyDescent="0.25">
      <c r="A19" s="49" t="s">
        <v>27</v>
      </c>
      <c r="B19" s="49"/>
      <c r="C19" s="49"/>
      <c r="D19" s="49"/>
      <c r="E19" s="49"/>
    </row>
    <row r="20" spans="1:32" x14ac:dyDescent="0.25">
      <c r="A20" s="49"/>
      <c r="B20" s="49"/>
      <c r="C20" s="49"/>
      <c r="D20" s="49"/>
      <c r="E20" s="49"/>
      <c r="F20" s="2">
        <f>81.7+474</f>
        <v>555.70000000000005</v>
      </c>
      <c r="G20" s="2">
        <v>3</v>
      </c>
    </row>
    <row r="21" spans="1:32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32" ht="38.25" x14ac:dyDescent="0.25">
      <c r="A22" s="19" t="s">
        <v>41</v>
      </c>
      <c r="B22" s="9" t="s">
        <v>40</v>
      </c>
      <c r="C22" s="3" t="s">
        <v>4</v>
      </c>
      <c r="D22" s="3">
        <v>15.3</v>
      </c>
      <c r="E22" s="8">
        <f>D22*F20*G20</f>
        <v>25506.630000000005</v>
      </c>
    </row>
    <row r="23" spans="1:32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D23*F20*G20</f>
        <v>7268.5560000000005</v>
      </c>
    </row>
    <row r="24" spans="1:32" x14ac:dyDescent="0.25">
      <c r="A24" s="7" t="s">
        <v>28</v>
      </c>
      <c r="B24" s="9" t="s">
        <v>29</v>
      </c>
      <c r="C24" s="3" t="s">
        <v>30</v>
      </c>
      <c r="D24" s="3"/>
      <c r="E24" s="8">
        <v>419.5</v>
      </c>
      <c r="G24" s="21"/>
    </row>
    <row r="25" spans="1:32" s="41" customFormat="1" ht="60" x14ac:dyDescent="0.25">
      <c r="A25" s="37" t="s">
        <v>52</v>
      </c>
      <c r="B25" s="38" t="s">
        <v>53</v>
      </c>
      <c r="C25" s="39" t="s">
        <v>30</v>
      </c>
      <c r="D25" s="39"/>
      <c r="E25" s="40">
        <v>826</v>
      </c>
    </row>
    <row r="26" spans="1:32" s="22" customFormat="1" x14ac:dyDescent="0.25">
      <c r="A26" s="42" t="s">
        <v>54</v>
      </c>
      <c r="B26" s="9" t="s">
        <v>56</v>
      </c>
      <c r="C26" s="3" t="s">
        <v>30</v>
      </c>
      <c r="D26" s="3"/>
      <c r="E26" s="8">
        <v>13363.34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s="22" customFormat="1" ht="30" x14ac:dyDescent="0.25">
      <c r="A27" s="42" t="s">
        <v>55</v>
      </c>
      <c r="B27" s="9" t="s">
        <v>56</v>
      </c>
      <c r="C27" s="3" t="s">
        <v>30</v>
      </c>
      <c r="D27" s="3"/>
      <c r="E27" s="31">
        <v>9135.2000000000007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s="22" customFormat="1" ht="30" x14ac:dyDescent="0.25">
      <c r="A28" s="42" t="s">
        <v>58</v>
      </c>
      <c r="B28" s="9" t="s">
        <v>57</v>
      </c>
      <c r="C28" s="3" t="s">
        <v>46</v>
      </c>
      <c r="D28" s="3">
        <v>8</v>
      </c>
      <c r="E28" s="31">
        <f>D28*260.07</f>
        <v>2080.56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s="22" customFormat="1" x14ac:dyDescent="0.25">
      <c r="A29" s="33"/>
      <c r="B29" s="9"/>
      <c r="C29" s="3"/>
      <c r="D29" s="3"/>
      <c r="E29" s="31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s="23" customFormat="1" ht="14.25" x14ac:dyDescent="0.2">
      <c r="A30" s="10" t="s">
        <v>24</v>
      </c>
      <c r="B30" s="11"/>
      <c r="C30" s="12"/>
      <c r="D30" s="12"/>
      <c r="E30" s="32">
        <f>SUM(E22:E29)</f>
        <v>58599.785999999993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pans="1:32" ht="33" customHeight="1" x14ac:dyDescent="0.25">
      <c r="A31" s="55" t="s">
        <v>59</v>
      </c>
      <c r="B31" s="55"/>
      <c r="C31" s="55"/>
      <c r="D31" s="55"/>
      <c r="E31" s="55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30.75" customHeight="1" x14ac:dyDescent="0.25">
      <c r="A32" s="47" t="s">
        <v>21</v>
      </c>
      <c r="B32" s="47"/>
      <c r="C32" s="47"/>
      <c r="D32" s="47"/>
      <c r="E32" s="47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1:5" ht="14.25" customHeight="1" x14ac:dyDescent="0.25">
      <c r="A33" s="47" t="s">
        <v>20</v>
      </c>
      <c r="B33" s="47"/>
      <c r="C33" s="47"/>
      <c r="D33" s="47"/>
      <c r="E33" s="47"/>
    </row>
    <row r="34" spans="1:5" ht="30" customHeight="1" x14ac:dyDescent="0.25">
      <c r="A34" s="47" t="s">
        <v>31</v>
      </c>
      <c r="B34" s="47"/>
      <c r="C34" s="47"/>
      <c r="D34" s="47"/>
      <c r="E34" s="47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56" t="s">
        <v>5</v>
      </c>
      <c r="B36" s="56"/>
      <c r="C36" s="56"/>
      <c r="D36" s="56"/>
      <c r="E36" s="56"/>
    </row>
    <row r="37" spans="1:5" x14ac:dyDescent="0.25">
      <c r="A37" s="47" t="s">
        <v>18</v>
      </c>
      <c r="B37" s="47"/>
      <c r="C37" s="47"/>
      <c r="D37" s="47"/>
      <c r="E37" s="47"/>
    </row>
    <row r="38" spans="1:5" x14ac:dyDescent="0.25">
      <c r="A38" s="57" t="s">
        <v>47</v>
      </c>
      <c r="B38" s="57"/>
      <c r="C38" s="57"/>
      <c r="D38" s="57"/>
      <c r="E38" s="5"/>
    </row>
    <row r="39" spans="1:5" x14ac:dyDescent="0.25">
      <c r="B39" s="54" t="s">
        <v>19</v>
      </c>
      <c r="C39" s="54"/>
      <c r="D39" s="54"/>
      <c r="E39" s="6" t="s">
        <v>6</v>
      </c>
    </row>
    <row r="40" spans="1:5" x14ac:dyDescent="0.25">
      <c r="A40" s="27"/>
      <c r="B40" s="27"/>
      <c r="C40" s="27"/>
      <c r="D40" s="27"/>
      <c r="E40" s="27"/>
    </row>
    <row r="41" spans="1:5" ht="15" customHeight="1" x14ac:dyDescent="0.25">
      <c r="A41" s="57" t="s">
        <v>44</v>
      </c>
      <c r="B41" s="57"/>
      <c r="C41" s="57"/>
      <c r="D41" s="57"/>
      <c r="E41" s="57"/>
    </row>
    <row r="42" spans="1:5" x14ac:dyDescent="0.25">
      <c r="B42" s="54" t="s">
        <v>19</v>
      </c>
      <c r="C42" s="54"/>
      <c r="D42" s="54"/>
      <c r="E42" s="6" t="s">
        <v>6</v>
      </c>
    </row>
    <row r="44" spans="1:5" x14ac:dyDescent="0.25">
      <c r="A44" s="2" t="s">
        <v>36</v>
      </c>
    </row>
    <row r="45" spans="1:5" x14ac:dyDescent="0.25">
      <c r="A45" s="2" t="s">
        <v>35</v>
      </c>
    </row>
    <row r="46" spans="1:5" x14ac:dyDescent="0.25">
      <c r="A46" s="13" t="s">
        <v>32</v>
      </c>
    </row>
    <row r="47" spans="1:5" x14ac:dyDescent="0.25">
      <c r="A47" s="2" t="s">
        <v>39</v>
      </c>
      <c r="B47" s="14">
        <v>14248.45</v>
      </c>
    </row>
    <row r="48" spans="1:5" ht="31.5" x14ac:dyDescent="0.25">
      <c r="A48" s="17" t="s">
        <v>49</v>
      </c>
      <c r="B48" s="15"/>
    </row>
    <row r="49" spans="1:2" x14ac:dyDescent="0.25">
      <c r="A49" s="2" t="s">
        <v>34</v>
      </c>
      <c r="B49" s="15">
        <v>35930.61</v>
      </c>
    </row>
    <row r="50" spans="1:2" x14ac:dyDescent="0.25">
      <c r="A50" s="2" t="s">
        <v>48</v>
      </c>
      <c r="B50" s="15">
        <f>150*3</f>
        <v>450</v>
      </c>
    </row>
    <row r="51" spans="1:2" ht="30" x14ac:dyDescent="0.25">
      <c r="A51" s="26" t="s">
        <v>37</v>
      </c>
      <c r="B51" s="15">
        <f>E30</f>
        <v>58599.785999999993</v>
      </c>
    </row>
    <row r="52" spans="1:2" x14ac:dyDescent="0.25">
      <c r="A52" s="16" t="s">
        <v>33</v>
      </c>
      <c r="B52" s="18">
        <f>B47+B49+B50-B51</f>
        <v>-7970.7259999999951</v>
      </c>
    </row>
    <row r="54" spans="1:2" x14ac:dyDescent="0.25">
      <c r="B54" s="2">
        <v>14248.45</v>
      </c>
    </row>
  </sheetData>
  <mergeCells count="29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abSelected="1" view="pageBreakPreview" topLeftCell="A34" zoomScaleSheetLayoutView="100" workbookViewId="0">
      <selection activeCell="B50" sqref="B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5.2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46" t="s">
        <v>60</v>
      </c>
      <c r="B3" s="46"/>
      <c r="C3" s="46"/>
      <c r="D3" s="46"/>
      <c r="E3" s="46"/>
    </row>
    <row r="4" spans="1:5" s="1" customFormat="1" ht="15.75" x14ac:dyDescent="0.25">
      <c r="A4" s="20" t="s">
        <v>13</v>
      </c>
      <c r="B4" s="4"/>
      <c r="C4" s="4"/>
      <c r="D4" s="30"/>
      <c r="E4" s="29" t="s">
        <v>61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8" t="s">
        <v>25</v>
      </c>
      <c r="B7" s="48"/>
      <c r="C7" s="48"/>
      <c r="D7" s="48"/>
      <c r="E7" s="48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7" t="s">
        <v>42</v>
      </c>
      <c r="B9" s="47"/>
      <c r="C9" s="47"/>
      <c r="D9" s="47"/>
      <c r="E9" s="47"/>
    </row>
    <row r="10" spans="1:5" ht="30" customHeight="1" x14ac:dyDescent="0.25">
      <c r="A10" s="51" t="s">
        <v>14</v>
      </c>
      <c r="B10" s="52"/>
      <c r="C10" s="52"/>
      <c r="D10" s="52"/>
      <c r="E10" s="52"/>
    </row>
    <row r="11" spans="1:5" ht="30" customHeight="1" x14ac:dyDescent="0.25">
      <c r="A11" s="47" t="s">
        <v>43</v>
      </c>
      <c r="B11" s="47"/>
      <c r="C11" s="47"/>
      <c r="D11" s="47"/>
      <c r="E11" s="47"/>
    </row>
    <row r="12" spans="1:5" x14ac:dyDescent="0.25">
      <c r="A12" s="50" t="s">
        <v>15</v>
      </c>
      <c r="B12" s="53"/>
      <c r="C12" s="53"/>
      <c r="D12" s="53"/>
      <c r="E12" s="53"/>
    </row>
    <row r="13" spans="1:5" x14ac:dyDescent="0.25">
      <c r="A13" s="47" t="s">
        <v>22</v>
      </c>
      <c r="B13" s="47"/>
      <c r="C13" s="47"/>
      <c r="D13" s="47"/>
      <c r="E13" s="47"/>
    </row>
    <row r="14" spans="1:5" ht="17.25" customHeight="1" x14ac:dyDescent="0.25">
      <c r="A14" s="50" t="s">
        <v>2</v>
      </c>
      <c r="B14" s="53"/>
      <c r="C14" s="53"/>
      <c r="D14" s="53"/>
      <c r="E14" s="53"/>
    </row>
    <row r="15" spans="1:5" x14ac:dyDescent="0.25">
      <c r="A15" s="47" t="s">
        <v>45</v>
      </c>
      <c r="B15" s="47"/>
      <c r="C15" s="47"/>
      <c r="D15" s="47"/>
      <c r="E15" s="47"/>
    </row>
    <row r="16" spans="1:5" x14ac:dyDescent="0.25">
      <c r="A16" s="50" t="s">
        <v>16</v>
      </c>
      <c r="B16" s="53"/>
      <c r="C16" s="53"/>
      <c r="D16" s="53"/>
      <c r="E16" s="53"/>
    </row>
    <row r="17" spans="1:32" ht="30.75" customHeight="1" x14ac:dyDescent="0.25">
      <c r="A17" s="47" t="s">
        <v>17</v>
      </c>
      <c r="B17" s="47"/>
      <c r="C17" s="47"/>
      <c r="D17" s="47"/>
      <c r="E17" s="47"/>
    </row>
    <row r="18" spans="1:32" ht="62.25" customHeight="1" x14ac:dyDescent="0.25">
      <c r="A18" s="47" t="s">
        <v>26</v>
      </c>
      <c r="B18" s="47"/>
      <c r="C18" s="47"/>
      <c r="D18" s="47"/>
      <c r="E18" s="47"/>
    </row>
    <row r="19" spans="1:32" ht="30" customHeight="1" x14ac:dyDescent="0.25">
      <c r="A19" s="49" t="s">
        <v>27</v>
      </c>
      <c r="B19" s="49"/>
      <c r="C19" s="49"/>
      <c r="D19" s="49"/>
      <c r="E19" s="49"/>
    </row>
    <row r="20" spans="1:32" x14ac:dyDescent="0.25">
      <c r="A20" s="49"/>
      <c r="B20" s="49"/>
      <c r="C20" s="49"/>
      <c r="D20" s="49"/>
      <c r="E20" s="49"/>
      <c r="F20" s="2">
        <f>81.7+474</f>
        <v>555.70000000000005</v>
      </c>
      <c r="G20" s="2">
        <v>3</v>
      </c>
    </row>
    <row r="21" spans="1:32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32" ht="38.25" x14ac:dyDescent="0.25">
      <c r="A22" s="19" t="s">
        <v>41</v>
      </c>
      <c r="B22" s="9" t="s">
        <v>40</v>
      </c>
      <c r="C22" s="3" t="s">
        <v>4</v>
      </c>
      <c r="D22" s="3">
        <v>15.3</v>
      </c>
      <c r="E22" s="8">
        <f>D22*F20*G20</f>
        <v>25506.630000000005</v>
      </c>
    </row>
    <row r="23" spans="1:32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D23*F20*G20</f>
        <v>7268.5560000000005</v>
      </c>
    </row>
    <row r="24" spans="1:32" x14ac:dyDescent="0.25">
      <c r="A24" s="7" t="s">
        <v>28</v>
      </c>
      <c r="B24" s="9" t="s">
        <v>62</v>
      </c>
      <c r="C24" s="3" t="s">
        <v>30</v>
      </c>
      <c r="D24" s="3"/>
      <c r="E24" s="8">
        <v>0</v>
      </c>
      <c r="G24" s="21"/>
    </row>
    <row r="25" spans="1:32" s="22" customFormat="1" ht="30" x14ac:dyDescent="0.25">
      <c r="A25" s="42" t="s">
        <v>63</v>
      </c>
      <c r="B25" s="9" t="s">
        <v>64</v>
      </c>
      <c r="C25" s="3" t="s">
        <v>46</v>
      </c>
      <c r="D25" s="3">
        <v>4</v>
      </c>
      <c r="E25" s="31">
        <f>D25*260.07</f>
        <v>1040.28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s="22" customFormat="1" x14ac:dyDescent="0.25">
      <c r="A26" s="33"/>
      <c r="B26" s="9"/>
      <c r="C26" s="3"/>
      <c r="D26" s="3"/>
      <c r="E26" s="31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s="23" customFormat="1" ht="14.25" x14ac:dyDescent="0.2">
      <c r="A27" s="10" t="s">
        <v>24</v>
      </c>
      <c r="B27" s="11"/>
      <c r="C27" s="12"/>
      <c r="D27" s="12"/>
      <c r="E27" s="32">
        <f>SUM(E22:E26)</f>
        <v>33815.466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1:32" ht="33" customHeight="1" x14ac:dyDescent="0.25">
      <c r="A28" s="55" t="s">
        <v>65</v>
      </c>
      <c r="B28" s="55"/>
      <c r="C28" s="55"/>
      <c r="D28" s="55"/>
      <c r="E28" s="55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30.75" customHeight="1" x14ac:dyDescent="0.25">
      <c r="A29" s="47" t="s">
        <v>21</v>
      </c>
      <c r="B29" s="47"/>
      <c r="C29" s="47"/>
      <c r="D29" s="47"/>
      <c r="E29" s="47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4.25" customHeight="1" x14ac:dyDescent="0.25">
      <c r="A30" s="47" t="s">
        <v>20</v>
      </c>
      <c r="B30" s="47"/>
      <c r="C30" s="47"/>
      <c r="D30" s="47"/>
      <c r="E30" s="47"/>
    </row>
    <row r="31" spans="1:32" ht="30" customHeight="1" x14ac:dyDescent="0.25">
      <c r="A31" s="47" t="s">
        <v>31</v>
      </c>
      <c r="B31" s="47"/>
      <c r="C31" s="47"/>
      <c r="D31" s="47"/>
      <c r="E31" s="47"/>
    </row>
    <row r="32" spans="1:32" x14ac:dyDescent="0.25">
      <c r="A32" s="47" t="s">
        <v>18</v>
      </c>
      <c r="B32" s="47"/>
      <c r="C32" s="47"/>
      <c r="D32" s="47"/>
      <c r="E32" s="47"/>
    </row>
    <row r="33" spans="1:5" x14ac:dyDescent="0.25">
      <c r="A33" s="56" t="s">
        <v>5</v>
      </c>
      <c r="B33" s="56"/>
      <c r="C33" s="56"/>
      <c r="D33" s="56"/>
      <c r="E33" s="56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57" t="s">
        <v>47</v>
      </c>
      <c r="B35" s="57"/>
      <c r="C35" s="57"/>
      <c r="D35" s="57"/>
      <c r="E35" s="5"/>
    </row>
    <row r="36" spans="1:5" x14ac:dyDescent="0.25">
      <c r="B36" s="54" t="s">
        <v>19</v>
      </c>
      <c r="C36" s="54"/>
      <c r="D36" s="54"/>
      <c r="E36" s="6" t="s">
        <v>6</v>
      </c>
    </row>
    <row r="37" spans="1:5" x14ac:dyDescent="0.25">
      <c r="A37" s="35"/>
      <c r="B37" s="35"/>
      <c r="C37" s="35"/>
      <c r="D37" s="35"/>
      <c r="E37" s="35"/>
    </row>
    <row r="38" spans="1:5" ht="15" customHeight="1" x14ac:dyDescent="0.25">
      <c r="A38" s="57" t="s">
        <v>44</v>
      </c>
      <c r="B38" s="57"/>
      <c r="C38" s="57"/>
      <c r="D38" s="57"/>
      <c r="E38" s="57"/>
    </row>
    <row r="39" spans="1:5" x14ac:dyDescent="0.25">
      <c r="B39" s="54" t="s">
        <v>19</v>
      </c>
      <c r="C39" s="54"/>
      <c r="D39" s="54"/>
      <c r="E39" s="6" t="s">
        <v>6</v>
      </c>
    </row>
    <row r="41" spans="1:5" x14ac:dyDescent="0.25">
      <c r="A41" s="2" t="s">
        <v>36</v>
      </c>
    </row>
    <row r="42" spans="1:5" x14ac:dyDescent="0.25">
      <c r="A42" s="2" t="s">
        <v>35</v>
      </c>
    </row>
    <row r="43" spans="1:5" x14ac:dyDescent="0.25">
      <c r="A43" s="13" t="s">
        <v>32</v>
      </c>
    </row>
    <row r="44" spans="1:5" x14ac:dyDescent="0.25">
      <c r="A44" s="2" t="s">
        <v>39</v>
      </c>
      <c r="B44" s="14">
        <f>'1кв'!B52</f>
        <v>-7970.7259999999951</v>
      </c>
    </row>
    <row r="45" spans="1:5" ht="31.5" x14ac:dyDescent="0.25">
      <c r="A45" s="17" t="s">
        <v>49</v>
      </c>
      <c r="B45" s="15"/>
    </row>
    <row r="46" spans="1:5" x14ac:dyDescent="0.25">
      <c r="A46" s="2" t="s">
        <v>34</v>
      </c>
      <c r="B46" s="15">
        <v>38039</v>
      </c>
    </row>
    <row r="47" spans="1:5" x14ac:dyDescent="0.25">
      <c r="A47" s="2" t="s">
        <v>48</v>
      </c>
      <c r="B47" s="15">
        <f>150*3</f>
        <v>450</v>
      </c>
    </row>
    <row r="48" spans="1:5" ht="30" x14ac:dyDescent="0.25">
      <c r="A48" s="34" t="s">
        <v>37</v>
      </c>
      <c r="B48" s="15">
        <f>E27</f>
        <v>33815.466</v>
      </c>
    </row>
    <row r="49" spans="1:2" x14ac:dyDescent="0.25">
      <c r="A49" s="16" t="s">
        <v>33</v>
      </c>
      <c r="B49" s="18">
        <f>B44+B46+B47-B48</f>
        <v>-3297.1919999999955</v>
      </c>
    </row>
  </sheetData>
  <mergeCells count="29">
    <mergeCell ref="A34:E34"/>
    <mergeCell ref="A35:D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2024-08-12T13:12:39Z</dcterms:modified>
</cp:coreProperties>
</file>